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gasto\"/>
    </mc:Choice>
  </mc:AlternateContent>
  <xr:revisionPtr revIDLastSave="0" documentId="13_ncr:1_{AE61647F-FC4D-459A-BF34-C27A0B676CC2}" xr6:coauthVersionLast="47" xr6:coauthVersionMax="47" xr10:uidLastSave="{00000000-0000-0000-0000-000000000000}"/>
  <bookViews>
    <workbookView xWindow="-120" yWindow="-120" windowWidth="29040" windowHeight="15840" activeTab="1" xr2:uid="{1F29A96C-CC7D-46FC-835A-1DAC5F5683F2}"/>
  </bookViews>
  <sheets>
    <sheet name="Gastos persoal_datos globais" sheetId="1" r:id="rId1"/>
    <sheet name="Gastos persoal_evolucións" sheetId="3" r:id="rId2"/>
  </sheets>
  <externalReferences>
    <externalReference r:id="rId3"/>
  </externalReferences>
  <definedNames>
    <definedName name="SegmentaciónDeDatos_Ano1">#N/A</definedName>
    <definedName name="TIPO_DE_AXUDA">'[1]Ficha datos bolseiros'!#REF!</definedName>
    <definedName name="tt">'[1]Ficha datos bolseiros'!#REF!</definedName>
  </definedNames>
  <calcPr calcId="19102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4" i="3" l="1"/>
  <c r="Q14" i="3"/>
  <c r="J14" i="3"/>
  <c r="D14" i="3"/>
  <c r="E37" i="1"/>
  <c r="E33" i="1"/>
  <c r="E29" i="1"/>
  <c r="E25" i="1"/>
  <c r="E21" i="1"/>
  <c r="E17" i="1"/>
  <c r="E13" i="1"/>
  <c r="X13" i="3"/>
  <c r="X12" i="3"/>
  <c r="X11" i="3"/>
  <c r="Q13" i="3"/>
  <c r="Q12" i="3"/>
  <c r="Q11" i="3"/>
  <c r="J13" i="3"/>
  <c r="J12" i="3"/>
  <c r="J11" i="3"/>
  <c r="D12" i="3"/>
  <c r="D13" i="3"/>
  <c r="D11" i="3"/>
  <c r="E11" i="1"/>
  <c r="E12" i="1"/>
  <c r="E14" i="1"/>
  <c r="E15" i="1"/>
  <c r="E16" i="1"/>
  <c r="E18" i="1"/>
  <c r="E19" i="1"/>
  <c r="E20" i="1"/>
  <c r="E22" i="1"/>
  <c r="E23" i="1"/>
  <c r="E24" i="1"/>
  <c r="E26" i="1"/>
  <c r="E27" i="1"/>
  <c r="E28" i="1"/>
  <c r="E30" i="1"/>
  <c r="E31" i="1"/>
  <c r="E32" i="1"/>
  <c r="E34" i="1"/>
  <c r="E35" i="1"/>
  <c r="E36" i="1"/>
  <c r="E10" i="1"/>
</calcChain>
</file>

<file path=xl/sharedStrings.xml><?xml version="1.0" encoding="utf-8"?>
<sst xmlns="http://schemas.openxmlformats.org/spreadsheetml/2006/main" count="72" uniqueCount="31">
  <si>
    <t>Outros gastos</t>
  </si>
  <si>
    <t>Retribucións Equipo de Goberno</t>
  </si>
  <si>
    <t>Ano</t>
  </si>
  <si>
    <t>Retribución</t>
  </si>
  <si>
    <t>Persoal investigador</t>
  </si>
  <si>
    <t>PDI</t>
  </si>
  <si>
    <t>PAS</t>
  </si>
  <si>
    <t>Equipo xerencial/Persoal eventual</t>
  </si>
  <si>
    <t>Retribucións por cargo académico</t>
  </si>
  <si>
    <t>Tipo de persoal/Custo</t>
  </si>
  <si>
    <t>Orzamento total*</t>
  </si>
  <si>
    <t>* Obrigas recoñecidas</t>
  </si>
  <si>
    <t>Etiquetas de fila</t>
  </si>
  <si>
    <t>Total general</t>
  </si>
  <si>
    <t>Suma de Retribución</t>
  </si>
  <si>
    <t>% orzamento total</t>
  </si>
  <si>
    <t>Etiquetas de columna</t>
  </si>
  <si>
    <t>Unidade de Análises e Programas</t>
  </si>
  <si>
    <t>Fonte: Servizo de retribucións e seguros sociais</t>
  </si>
  <si>
    <t>Retribucións por tipo de persoal_Evolución</t>
  </si>
  <si>
    <t>Data de publicación: xuño 2022</t>
  </si>
  <si>
    <t>Orzamento total</t>
  </si>
  <si>
    <t>Gastos en persoal</t>
  </si>
  <si>
    <t>GASTOS GLOBAIS SOBRE ORZAMENTO TOTAL</t>
  </si>
  <si>
    <t>% gasto/orzamento</t>
  </si>
  <si>
    <t>GASTOS EN PAS</t>
  </si>
  <si>
    <t>GASTOS EN PDI</t>
  </si>
  <si>
    <t>GASTOS EN PERSOAL INVESTIGADOR</t>
  </si>
  <si>
    <t>Gasto en persoal</t>
  </si>
  <si>
    <t>Data de publicación: xullo 2023</t>
  </si>
  <si>
    <t>Anos: 2019, 2020, 2021,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</si>
</sst>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1" applyNumberFormat="1" applyFont="1" applyFill="1"/>
    <xf numFmtId="0" fontId="4" fillId="0" borderId="1" xfId="2" applyFont="1" applyBorder="1" applyAlignment="1">
      <alignment vertical="center" wrapText="1"/>
    </xf>
    <xf numFmtId="0" fontId="3" fillId="0" borderId="1" xfId="2" applyBorder="1"/>
    <xf numFmtId="0" fontId="0" fillId="0" borderId="1" xfId="0" applyBorder="1"/>
    <xf numFmtId="0" fontId="3" fillId="0" borderId="1" xfId="2" applyBorder="1" applyAlignment="1">
      <alignment vertical="center" wrapText="1"/>
    </xf>
    <xf numFmtId="0" fontId="7" fillId="0" borderId="1" xfId="0" applyFont="1" applyBorder="1"/>
    <xf numFmtId="0" fontId="3" fillId="0" borderId="1" xfId="2" applyBorder="1" applyAlignment="1">
      <alignment wrapText="1"/>
    </xf>
    <xf numFmtId="0" fontId="3" fillId="0" borderId="1" xfId="2" applyBorder="1" applyAlignment="1">
      <alignment horizontal="left" wrapText="1"/>
    </xf>
    <xf numFmtId="0" fontId="5" fillId="0" borderId="1" xfId="2" applyFont="1" applyBorder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" xfId="0" applyBorder="1"/>
    <xf numFmtId="0" fontId="10" fillId="0" borderId="0" xfId="0" applyFont="1"/>
    <xf numFmtId="164" fontId="9" fillId="0" borderId="4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8" fillId="0" borderId="0" xfId="0" applyFont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 3" xfId="2" xr:uid="{45D14604-69FE-403E-A41B-76AA791560FC}"/>
    <cellStyle name="Porcentaje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[Evolución gasto.xlsx]Gastos persoal_datos globais!TablaDinámica2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'Gastos persoal_datos globais'!$J$5:$J$6</c:f>
              <c:strCache>
                <c:ptCount val="1"/>
                <c:pt idx="0">
                  <c:v>Equipo xerencial/Persoal eventual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'Gastos persoal_datos globais'!$J$7:$J$11</c:f>
              <c:numCache>
                <c:formatCode>#,##0.00\ "€"</c:formatCode>
                <c:ptCount val="4"/>
                <c:pt idx="0">
                  <c:v>412263.66000000003</c:v>
                </c:pt>
                <c:pt idx="1">
                  <c:v>440101.25</c:v>
                </c:pt>
                <c:pt idx="2">
                  <c:v>439834.44</c:v>
                </c:pt>
                <c:pt idx="3">
                  <c:v>466036.4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9-470B-B23B-A2AFEE5968EF}"/>
            </c:ext>
          </c:extLst>
        </c:ser>
        <c:ser>
          <c:idx val="1"/>
          <c:order val="1"/>
          <c:tx>
            <c:strRef>
              <c:f>'Gastos persoal_datos globais'!$K$5:$K$6</c:f>
              <c:strCache>
                <c:ptCount val="1"/>
                <c:pt idx="0">
                  <c:v>Outros gastos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'Gastos persoal_datos globais'!$K$7:$K$11</c:f>
              <c:numCache>
                <c:formatCode>#,##0.00\ "€"</c:formatCode>
                <c:ptCount val="4"/>
                <c:pt idx="0">
                  <c:v>846632.88</c:v>
                </c:pt>
                <c:pt idx="1">
                  <c:v>563841.64</c:v>
                </c:pt>
                <c:pt idx="2">
                  <c:v>493929.6100000001</c:v>
                </c:pt>
                <c:pt idx="3">
                  <c:v>570907.36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A-4ADD-939F-17D2362ABFAE}"/>
            </c:ext>
          </c:extLst>
        </c:ser>
        <c:ser>
          <c:idx val="2"/>
          <c:order val="2"/>
          <c:tx>
            <c:strRef>
              <c:f>'Gastos persoal_datos globais'!$L$5:$L$6</c:f>
              <c:strCache>
                <c:ptCount val="1"/>
                <c:pt idx="0">
                  <c:v>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'Gastos persoal_datos globais'!$L$7:$L$11</c:f>
              <c:numCache>
                <c:formatCode>#,##0.00\ "€"</c:formatCode>
                <c:ptCount val="4"/>
                <c:pt idx="0">
                  <c:v>33041828.830000002</c:v>
                </c:pt>
                <c:pt idx="1">
                  <c:v>34136555.31000001</c:v>
                </c:pt>
                <c:pt idx="2">
                  <c:v>34770547.710000001</c:v>
                </c:pt>
                <c:pt idx="3">
                  <c:v>36267915.090000004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A-4ADD-939F-17D2362ABFAE}"/>
            </c:ext>
          </c:extLst>
        </c:ser>
        <c:ser>
          <c:idx val="3"/>
          <c:order val="3"/>
          <c:tx>
            <c:strRef>
              <c:f>'Gastos persoal_datos globais'!$M$5:$M$6</c:f>
              <c:strCache>
                <c:ptCount val="1"/>
                <c:pt idx="0">
                  <c:v>PDI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'Gastos persoal_datos globais'!$M$7:$M$11</c:f>
              <c:numCache>
                <c:formatCode>#,##0.00\ "€"</c:formatCode>
                <c:ptCount val="4"/>
                <c:pt idx="0">
                  <c:v>66138863.120000005</c:v>
                </c:pt>
                <c:pt idx="1">
                  <c:v>69666572.9551</c:v>
                </c:pt>
                <c:pt idx="2">
                  <c:v>71760878.700000018</c:v>
                </c:pt>
                <c:pt idx="3">
                  <c:v>74385998.069999993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3A-4ADD-939F-17D2362ABFAE}"/>
            </c:ext>
          </c:extLst>
        </c:ser>
        <c:ser>
          <c:idx val="4"/>
          <c:order val="4"/>
          <c:tx>
            <c:strRef>
              <c:f>'Gastos persoal_datos globais'!$N$5:$N$6</c:f>
              <c:strCache>
                <c:ptCount val="1"/>
                <c:pt idx="0">
                  <c:v>Persoal investigador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'Gastos persoal_datos globais'!$N$7:$N$11</c:f>
              <c:numCache>
                <c:formatCode>#,##0.00\ "€"</c:formatCode>
                <c:ptCount val="4"/>
                <c:pt idx="0">
                  <c:v>17600789.84</c:v>
                </c:pt>
                <c:pt idx="1">
                  <c:v>17900266.91</c:v>
                </c:pt>
                <c:pt idx="2">
                  <c:v>18438960.200000003</c:v>
                </c:pt>
                <c:pt idx="3">
                  <c:v>20155107.82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3A-4ADD-939F-17D2362ABFAE}"/>
            </c:ext>
          </c:extLst>
        </c:ser>
        <c:ser>
          <c:idx val="5"/>
          <c:order val="5"/>
          <c:tx>
            <c:strRef>
              <c:f>'Gastos persoal_datos globais'!$O$5:$O$6</c:f>
              <c:strCache>
                <c:ptCount val="1"/>
                <c:pt idx="0">
                  <c:v>Retribucións Equipo de Goberno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'Gastos persoal_datos globais'!$O$7:$O$11</c:f>
              <c:numCache>
                <c:formatCode>#,##0.00\ "€"</c:formatCode>
                <c:ptCount val="4"/>
                <c:pt idx="0">
                  <c:v>790084.91</c:v>
                </c:pt>
                <c:pt idx="1">
                  <c:v>787586.4099999998</c:v>
                </c:pt>
                <c:pt idx="2">
                  <c:v>808254.57</c:v>
                </c:pt>
                <c:pt idx="3">
                  <c:v>1118036.43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3A-4ADD-939F-17D2362ABFAE}"/>
            </c:ext>
          </c:extLst>
        </c:ser>
        <c:ser>
          <c:idx val="6"/>
          <c:order val="6"/>
          <c:tx>
            <c:strRef>
              <c:f>'Gastos persoal_datos globais'!$P$5:$P$6</c:f>
              <c:strCache>
                <c:ptCount val="1"/>
                <c:pt idx="0">
                  <c:v>Retribucións por cargo académico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'Gastos persoal_datos globais'!$P$7:$P$11</c:f>
              <c:numCache>
                <c:formatCode>#,##0.00\ "€"</c:formatCode>
                <c:ptCount val="4"/>
                <c:pt idx="0">
                  <c:v>1172230.1599999997</c:v>
                </c:pt>
                <c:pt idx="1">
                  <c:v>1225436.5899999987</c:v>
                </c:pt>
                <c:pt idx="2">
                  <c:v>1258711.6299999999</c:v>
                </c:pt>
                <c:pt idx="3">
                  <c:v>1307798.55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3A-4ADD-939F-17D2362AB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2630912"/>
        <c:axId val="792625504"/>
      </c:barChart>
      <c:catAx>
        <c:axId val="7926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792625504"/>
        <c:crosses val="autoZero"/>
        <c:auto val="1"/>
        <c:lblAlgn val="ctr"/>
        <c:lblOffset val="100"/>
        <c:noMultiLvlLbl val="0"/>
      </c:catAx>
      <c:valAx>
        <c:axId val="79262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79263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nos últimos</a:t>
            </a:r>
            <a:r>
              <a:rPr lang="es-ES" baseline="0"/>
              <a:t> 5 anos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'Gastos persoal_evolucións'!$H$10</c:f>
              <c:strCache>
                <c:ptCount val="1"/>
                <c:pt idx="0">
                  <c:v>Gastos en persoal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'Gastos persoal_evolucións'!$G$11:$G$14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persoal_evolucións'!$H$11:$H$14</c:f>
              <c:numCache>
                <c:formatCode>#,##0.00\ "€"</c:formatCode>
                <c:ptCount val="4"/>
                <c:pt idx="0">
                  <c:v>33041828.830000002</c:v>
                </c:pt>
                <c:pt idx="1">
                  <c:v>34136555.31000001</c:v>
                </c:pt>
                <c:pt idx="2">
                  <c:v>34770547.710000001</c:v>
                </c:pt>
                <c:pt idx="3">
                  <c:v>36267915.090000004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B-4B55-982C-2B2241436DFA}"/>
            </c:ext>
          </c:extLst>
        </c:ser>
        <c:ser>
          <c:idx val="1"/>
          <c:order val="1"/>
          <c:tx>
            <c:strRef>
              <c:f>'Gastos persoal_evolucións'!$I$10</c:f>
              <c:strCache>
                <c:ptCount val="1"/>
                <c:pt idx="0">
                  <c:v>Orzamento total</c:v>
                </c:pt>
              </c:strCache>
            </c:strRef>
          </c:tx>
          <c:spPr>
            <a:solidFill>
              <a:schemeClr val="accent2"/>
            </a:solidFill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'Gastos persoal_evolucións'!$G$11:$G$14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persoal_evolucións'!$I$11:$I$14</c:f>
              <c:numCache>
                <c:formatCode>#,##0.00\ "€"</c:formatCode>
                <c:ptCount val="4"/>
                <c:pt idx="0">
                  <c:v>169720733.30000001</c:v>
                </c:pt>
                <c:pt idx="1">
                  <c:v>170681126.09</c:v>
                </c:pt>
                <c:pt idx="2">
                  <c:v>175131206.40000001</c:v>
                </c:pt>
                <c:pt idx="3">
                  <c:v>180980048.66999999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1B-4B55-982C-2B224143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43840"/>
        <c:axId val="411240032"/>
      </c:barChart>
      <c:lineChart>
        <c:grouping val="standard"/>
        <c:varyColors val="0"/>
        <c:ser>
          <c:idx val="2"/>
          <c:order val="2"/>
          <c:tx>
            <c:strRef>
              <c:f>'Gastos persoal_evolucións'!$J$10</c:f>
              <c:strCache>
                <c:ptCount val="1"/>
                <c:pt idx="0">
                  <c:v>% gasto/orzamento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'Gastos persoal_evolucións'!$G$11:$G$14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persoal_evolucións'!$J$11:$J$14</c:f>
              <c:numCache>
                <c:formatCode>0.00%</c:formatCode>
                <c:ptCount val="4"/>
                <c:pt idx="0">
                  <c:v>0.19468351442716753</c:v>
                </c:pt>
                <c:pt idx="1">
                  <c:v>0.20000193396896054</c:v>
                </c:pt>
                <c:pt idx="2">
                  <c:v>0.19853998853056493</c:v>
                </c:pt>
                <c:pt idx="3">
                  <c:v>0.20039731095514909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1B-4B55-982C-2B224143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013791"/>
        <c:axId val="1896026271"/>
      </c:lineChart>
      <c:catAx>
        <c:axId val="41124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11240032"/>
        <c:crosses val="autoZero"/>
        <c:auto val="1"/>
        <c:lblAlgn val="ctr"/>
        <c:lblOffset val="100"/>
        <c:noMultiLvlLbl val="0"/>
      </c:catAx>
      <c:valAx>
        <c:axId val="41124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11243840"/>
        <c:crosses val="autoZero"/>
        <c:crossBetween val="between"/>
      </c:valAx>
      <c:valAx>
        <c:axId val="1896026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96013791"/>
        <c:crosses val="max"/>
        <c:crossBetween val="between"/>
      </c:valAx>
      <c:catAx>
        <c:axId val="18960137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6026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PDI nos últimos 5 anos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6358705161854774E-2"/>
          <c:y val="0.22726851851851851"/>
          <c:w val="0.87753018372703417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'Gastos persoal_evolucións'!$O$10</c:f>
              <c:strCache>
                <c:ptCount val="1"/>
                <c:pt idx="0">
                  <c:v>Gasto en persoal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'Gastos persoal_evolucións'!$N$11:$N$14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persoal_evolucións'!$O$11:$O$14</c:f>
              <c:numCache>
                <c:formatCode>#,##0.00\ "€"</c:formatCode>
                <c:ptCount val="4"/>
                <c:pt idx="0">
                  <c:v>66138863.120000005</c:v>
                </c:pt>
                <c:pt idx="1">
                  <c:v>69666572.9551</c:v>
                </c:pt>
                <c:pt idx="2">
                  <c:v>71760878.700000018</c:v>
                </c:pt>
                <c:pt idx="3">
                  <c:v>74385998.069999993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2-440F-B025-8F4883DA878B}"/>
            </c:ext>
          </c:extLst>
        </c:ser>
        <c:ser>
          <c:idx val="1"/>
          <c:order val="1"/>
          <c:tx>
            <c:strRef>
              <c:f>'Gastos persoal_evolucións'!$P$10</c:f>
              <c:strCache>
                <c:ptCount val="1"/>
                <c:pt idx="0">
                  <c:v>Orzamento total</c:v>
                </c:pt>
              </c:strCache>
            </c:strRef>
          </c:tx>
          <c:spPr>
            <a:solidFill>
              <a:schemeClr val="accent2"/>
            </a:solidFill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'Gastos persoal_evolucións'!$N$11:$N$14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persoal_evolucións'!$P$11:$P$14</c:f>
              <c:numCache>
                <c:formatCode>#,##0.00\ "€"</c:formatCode>
                <c:ptCount val="4"/>
                <c:pt idx="0">
                  <c:v>169720733.30000001</c:v>
                </c:pt>
                <c:pt idx="1">
                  <c:v>170681126.09</c:v>
                </c:pt>
                <c:pt idx="2">
                  <c:v>175131206.40000001</c:v>
                </c:pt>
                <c:pt idx="3">
                  <c:v>180980048.66999999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2-440F-B025-8F4883DA8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593168"/>
        <c:axId val="479592624"/>
      </c:barChart>
      <c:lineChart>
        <c:grouping val="standard"/>
        <c:varyColors val="0"/>
        <c:ser>
          <c:idx val="2"/>
          <c:order val="2"/>
          <c:tx>
            <c:strRef>
              <c:f>'Gastos persoal_evolucións'!$Q$10</c:f>
              <c:strCache>
                <c:ptCount val="1"/>
                <c:pt idx="0">
                  <c:v>% gasto/orzamento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'Gastos persoal_evolucións'!$N$11:$N$14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persoal_evolucións'!$Q$11:$Q$14</c:f>
              <c:numCache>
                <c:formatCode>0.00%</c:formatCode>
                <c:ptCount val="4"/>
                <c:pt idx="0">
                  <c:v>0.38969230119394022</c:v>
                </c:pt>
                <c:pt idx="1">
                  <c:v>0.40816799461684405</c:v>
                </c:pt>
                <c:pt idx="2">
                  <c:v>0.40975494987511268</c:v>
                </c:pt>
                <c:pt idx="3">
                  <c:v>0.41101767082423452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B2-440F-B025-8F4883DA8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010463"/>
        <c:axId val="1874007967"/>
      </c:lineChart>
      <c:catAx>
        <c:axId val="47959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79592624"/>
        <c:crosses val="autoZero"/>
        <c:auto val="1"/>
        <c:lblAlgn val="ctr"/>
        <c:lblOffset val="100"/>
        <c:noMultiLvlLbl val="0"/>
      </c:catAx>
      <c:valAx>
        <c:axId val="47959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79593168"/>
        <c:crosses val="autoZero"/>
        <c:crossBetween val="between"/>
      </c:valAx>
      <c:valAx>
        <c:axId val="1874007967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74010463"/>
        <c:crosses val="max"/>
        <c:crossBetween val="between"/>
      </c:valAx>
      <c:catAx>
        <c:axId val="18740104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40079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2419655384561"/>
          <c:y val="0.92187445319335082"/>
          <c:w val="0.7283389323383481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Persoal investigador nos</a:t>
            </a:r>
            <a:r>
              <a:rPr lang="es-ES" baseline="0"/>
              <a:t> últimos 5 anos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'Gastos persoal_evolucións'!$V$10</c:f>
              <c:strCache>
                <c:ptCount val="1"/>
                <c:pt idx="0">
                  <c:v>Gasto en persoal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'Gastos persoal_evolucións'!$U$11:$U$14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persoal_evolucións'!$V$11:$V$14</c:f>
              <c:numCache>
                <c:formatCode>#,##0.00\ "€"</c:formatCode>
                <c:ptCount val="4"/>
                <c:pt idx="0">
                  <c:v>17600789.84</c:v>
                </c:pt>
                <c:pt idx="1">
                  <c:v>17900266.91</c:v>
                </c:pt>
                <c:pt idx="2">
                  <c:v>18438960.200000003</c:v>
                </c:pt>
                <c:pt idx="3">
                  <c:v>20155107.82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8-448A-9FAE-B19528684718}"/>
            </c:ext>
          </c:extLst>
        </c:ser>
        <c:ser>
          <c:idx val="1"/>
          <c:order val="1"/>
          <c:tx>
            <c:strRef>
              <c:f>'Gastos persoal_evolucións'!$W$10</c:f>
              <c:strCache>
                <c:ptCount val="1"/>
                <c:pt idx="0">
                  <c:v>Orzamento total</c:v>
                </c:pt>
              </c:strCache>
            </c:strRef>
          </c:tx>
          <c:spPr>
            <a:solidFill>
              <a:schemeClr val="accent2"/>
            </a:solidFill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'Gastos persoal_evolucións'!$U$11:$U$14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persoal_evolucións'!$W$11:$W$14</c:f>
              <c:numCache>
                <c:formatCode>#,##0.00\ "€"</c:formatCode>
                <c:ptCount val="4"/>
                <c:pt idx="0">
                  <c:v>169720733.30000001</c:v>
                </c:pt>
                <c:pt idx="1">
                  <c:v>170681126.09</c:v>
                </c:pt>
                <c:pt idx="2">
                  <c:v>175131206.40000001</c:v>
                </c:pt>
                <c:pt idx="3">
                  <c:v>180980048.66999999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8-448A-9FAE-B1952868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862992"/>
        <c:axId val="1958854032"/>
      </c:barChart>
      <c:lineChart>
        <c:grouping val="standard"/>
        <c:varyColors val="0"/>
        <c:ser>
          <c:idx val="2"/>
          <c:order val="2"/>
          <c:tx>
            <c:strRef>
              <c:f>'Gastos persoal_evolucións'!$X$10</c:f>
              <c:strCache>
                <c:ptCount val="1"/>
                <c:pt idx="0">
                  <c:v>% gasto/orzamento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'Gastos persoal_evolucións'!$U$11:$U$14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persoal_evolucións'!$X$11:$X$14</c:f>
              <c:numCache>
                <c:formatCode>0.00%</c:formatCode>
                <c:ptCount val="4"/>
                <c:pt idx="0">
                  <c:v>0.10370441782671698</c:v>
                </c:pt>
                <c:pt idx="1">
                  <c:v>0.10487549104029936</c:v>
                </c:pt>
                <c:pt idx="2">
                  <c:v>0.10528654817740125</c:v>
                </c:pt>
                <c:pt idx="3">
                  <c:v>0.11136646259141489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68-448A-9FAE-B1952868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952335"/>
        <c:axId val="1904948175"/>
      </c:lineChart>
      <c:catAx>
        <c:axId val="51786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58854032"/>
        <c:crosses val="autoZero"/>
        <c:auto val="1"/>
        <c:lblAlgn val="ctr"/>
        <c:lblOffset val="100"/>
        <c:noMultiLvlLbl val="0"/>
      </c:catAx>
      <c:valAx>
        <c:axId val="195885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17862992"/>
        <c:crosses val="autoZero"/>
        <c:crossBetween val="between"/>
      </c:valAx>
      <c:valAx>
        <c:axId val="190494817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04952335"/>
        <c:crosses val="max"/>
        <c:crossBetween val="between"/>
      </c:valAx>
      <c:catAx>
        <c:axId val="19049523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49481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Gastos en persoal sobre orzamento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'Gastos persoal_evolucións'!$B$10</c:f>
              <c:strCache>
                <c:ptCount val="1"/>
                <c:pt idx="0">
                  <c:v>Gastos en persoal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'Gastos persoal_evolucións'!$A$11:$A$14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persoal_evolucións'!$B$11:$B$14</c:f>
              <c:numCache>
                <c:formatCode>#,##0.00\ "€"</c:formatCode>
                <c:ptCount val="4"/>
                <c:pt idx="0">
                  <c:v>116781481.8</c:v>
                </c:pt>
                <c:pt idx="1">
                  <c:v>121703395.1751</c:v>
                </c:pt>
                <c:pt idx="2">
                  <c:v>124970386.61000003</c:v>
                </c:pt>
                <c:pt idx="3">
                  <c:v>131379928.34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5-49B3-B261-5420F1D852CF}"/>
            </c:ext>
          </c:extLst>
        </c:ser>
        <c:ser>
          <c:idx val="1"/>
          <c:order val="1"/>
          <c:tx>
            <c:strRef>
              <c:f>'Gastos persoal_evolucións'!$C$10</c:f>
              <c:strCache>
                <c:ptCount val="1"/>
                <c:pt idx="0">
                  <c:v>Orzamento total</c:v>
                </c:pt>
              </c:strCache>
            </c:strRef>
          </c:tx>
          <c:spPr>
            <a:solidFill>
              <a:schemeClr val="accent2"/>
            </a:solidFill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'Gastos persoal_evolucións'!$A$11:$A$14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persoal_evolucións'!$C$11:$C$14</c:f>
              <c:numCache>
                <c:formatCode>#,##0.00\ "€"</c:formatCode>
                <c:ptCount val="4"/>
                <c:pt idx="0">
                  <c:v>169720733.30000001</c:v>
                </c:pt>
                <c:pt idx="1">
                  <c:v>170681126.09</c:v>
                </c:pt>
                <c:pt idx="2">
                  <c:v>175131206.40000001</c:v>
                </c:pt>
                <c:pt idx="3">
                  <c:v>180980048.66999999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65-49B3-B261-5420F1D8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609808"/>
        <c:axId val="1962615216"/>
      </c:barChart>
      <c:lineChart>
        <c:grouping val="standard"/>
        <c:varyColors val="0"/>
        <c:ser>
          <c:idx val="2"/>
          <c:order val="2"/>
          <c:tx>
            <c:strRef>
              <c:f>'Gastos persoal_evolucións'!$D$10</c:f>
              <c:strCache>
                <c:ptCount val="1"/>
                <c:pt idx="0">
                  <c:v>% gasto/orzamento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65-49B3-B261-5420F1D852CF}"/>
                </c:ext>
              </c:extLst>
            </c:dLbl>
            <c:dLbl>
              <c:idx val="2"/>
              <c:layout>
                <c:manualLayout>
                  <c:x val="-1.2143290831815421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65-49B3-B261-5420F1D85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'Gastos persoal_evolucións'!$A$11:$A$14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'Gastos persoal_evolucións'!$D$11:$D$14</c:f>
              <c:numCache>
                <c:formatCode>0.00%</c:formatCode>
                <c:ptCount val="4"/>
                <c:pt idx="0">
                  <c:v>0.68808023350674496</c:v>
                </c:pt>
                <c:pt idx="1">
                  <c:v>0.7130454196261039</c:v>
                </c:pt>
                <c:pt idx="2">
                  <c:v>0.71358148658307896</c:v>
                </c:pt>
                <c:pt idx="3">
                  <c:v>0.72593597639902774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65-49B3-B261-5420F1D8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083375"/>
        <c:axId val="1863095855"/>
      </c:lineChart>
      <c:catAx>
        <c:axId val="196260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2615216"/>
        <c:crosses val="autoZero"/>
        <c:auto val="1"/>
        <c:lblAlgn val="ctr"/>
        <c:lblOffset val="100"/>
        <c:noMultiLvlLbl val="0"/>
      </c:catAx>
      <c:valAx>
        <c:axId val="196261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2609808"/>
        <c:crosses val="autoZero"/>
        <c:crossBetween val="between"/>
      </c:valAx>
      <c:valAx>
        <c:axId val="186309585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63083375"/>
        <c:crosses val="max"/>
        <c:crossBetween val="between"/>
      </c:valAx>
      <c:catAx>
        <c:axId val="18630833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30958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0</xdr:rowOff>
    </xdr:from>
    <xdr:to>
      <xdr:col>13</xdr:col>
      <xdr:colOff>552450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2714B63-9C6C-4F4B-D527-F26D55FE04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1114425</xdr:colOff>
      <xdr:row>13</xdr:row>
      <xdr:rowOff>66675</xdr:rowOff>
    </xdr:from>
    <xdr:to>
      <xdr:col>14</xdr:col>
      <xdr:colOff>1666875</xdr:colOff>
      <xdr:row>26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o 1">
              <a:extLst>
                <a:ext uri="{FF2B5EF4-FFF2-40B4-BE49-F238E27FC236}">
                  <a16:creationId xmlns:a16="http://schemas.microsoft.com/office/drawing/2014/main" id="{989B43A4-BD28-2BCC-3905-4FC0641C16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830550" y="31527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28571</xdr:colOff>
      <xdr:row>0</xdr:row>
      <xdr:rowOff>133350</xdr:rowOff>
    </xdr:from>
    <xdr:to>
      <xdr:col>1</xdr:col>
      <xdr:colOff>1047749</xdr:colOff>
      <xdr:row>0</xdr:row>
      <xdr:rowOff>657225</xdr:rowOff>
    </xdr:to>
    <xdr:pic>
      <xdr:nvPicPr>
        <xdr:cNvPr id="6" name="_x0037__x0020_Imagen" descr="Descripción: logotipo.jpg">
          <a:extLst>
            <a:ext uri="{FF2B5EF4-FFF2-40B4-BE49-F238E27FC236}">
              <a16:creationId xmlns:a16="http://schemas.microsoft.com/office/drawing/2014/main" id="{2ED96736-CFA6-4725-82CB-ED4095B1916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1" y="133350"/>
          <a:ext cx="2381253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133349</xdr:rowOff>
    </xdr:from>
    <xdr:to>
      <xdr:col>3</xdr:col>
      <xdr:colOff>247650</xdr:colOff>
      <xdr:row>0</xdr:row>
      <xdr:rowOff>638174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A073306-9488-412B-ADAC-CC2EF848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33349"/>
          <a:ext cx="243840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1009650</xdr:colOff>
      <xdr:row>16</xdr:row>
      <xdr:rowOff>9525</xdr:rowOff>
    </xdr:from>
    <xdr:to>
      <xdr:col>10</xdr:col>
      <xdr:colOff>542925</xdr:colOff>
      <xdr:row>30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74EB56-263F-4756-A627-BFAE72AA0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200025</xdr:colOff>
      <xdr:row>16</xdr:row>
      <xdr:rowOff>23812</xdr:rowOff>
    </xdr:from>
    <xdr:to>
      <xdr:col>18</xdr:col>
      <xdr:colOff>200025</xdr:colOff>
      <xdr:row>30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116004-507D-4025-A6A2-772740A05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238125</xdr:colOff>
      <xdr:row>16</xdr:row>
      <xdr:rowOff>19049</xdr:rowOff>
    </xdr:from>
    <xdr:to>
      <xdr:col>25</xdr:col>
      <xdr:colOff>238125</xdr:colOff>
      <xdr:row>30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A184189-8EC8-429F-BB1E-6DA635309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15</xdr:row>
      <xdr:rowOff>171450</xdr:rowOff>
    </xdr:from>
    <xdr:to>
      <xdr:col>5</xdr:col>
      <xdr:colOff>133350</xdr:colOff>
      <xdr:row>30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D4AA62F-C596-4473-9FA2-BA2B20A9A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SIIU/m&#243;dulo%20bolsas%20e%20axudas/20132014_documentaci&#243;n/FICHEROS_BECARIOS_UNIV_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. FICHEROS BECAS UNIVERSIDAD"/>
      <sheetName val="01.02 estudiantes becas univ"/>
      <sheetName val="Ficha datos bolseiros"/>
      <sheetName val="Ficha UNIDADES"/>
      <sheetName val="Códigos Tipo_Ayuda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tudos06" refreshedDate="45111.496109143518" createdVersion="8" refreshedVersion="8" minRefreshableVersion="3" recordCount="28" xr:uid="{2924B0A5-FFFA-49E1-9CD1-EDE261CD4BFA}">
  <cacheSource type="worksheet">
    <worksheetSource name="Tabla2"/>
  </cacheSource>
  <cacheFields count="5">
    <cacheField name="Tipo de persoal/Custo" numFmtId="164">
      <sharedItems count="7">
        <s v="Persoal investigador"/>
        <s v="PDI"/>
        <s v="PAS"/>
        <s v="Outros gastos"/>
        <s v="Retribucións Equipo de Goberno"/>
        <s v="Equipo xerencial/Persoal eventual"/>
        <s v="Retribucións por cargo académico"/>
      </sharedItems>
    </cacheField>
    <cacheField name="Ano" numFmtId="0">
      <sharedItems containsSemiMixedTypes="0" containsString="0" containsNumber="1" containsInteger="1" minValue="2019" maxValue="2022" count="4">
        <n v="2019"/>
        <n v="2020"/>
        <n v="2021"/>
        <n v="2022"/>
      </sharedItems>
    </cacheField>
    <cacheField name="Retribución" numFmtId="164">
      <sharedItems containsSemiMixedTypes="0" containsString="0" containsNumber="1" minValue="412263.66000000003" maxValue="74385998.069999993"/>
    </cacheField>
    <cacheField name="Orzamento total*" numFmtId="164">
      <sharedItems containsSemiMixedTypes="0" containsString="0" containsNumber="1" minValue="169720733.30000001" maxValue="180980048.66999999"/>
    </cacheField>
    <cacheField name="% orzamento total" numFmtId="10">
      <sharedItems containsSemiMixedTypes="0" containsString="0" containsNumber="1" minValue="2.429070697398407E-3" maxValue="0.41101767082423452"/>
    </cacheField>
  </cacheFields>
  <extLst>
    <ext xmlns:x14="http://schemas.microsoft.com/office/spreadsheetml/2009/9/main" uri="{725AE2AE-9491-48be-B2B4-4EB974FC3084}">
      <x14:pivotCacheDefinition pivotCacheId="4147879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x v="0"/>
    <n v="17600789.84"/>
    <n v="169720733.30000001"/>
    <n v="0.10370441782671698"/>
  </r>
  <r>
    <x v="0"/>
    <x v="1"/>
    <n v="17900266.91"/>
    <n v="170681126.09"/>
    <n v="0.10487549104029936"/>
  </r>
  <r>
    <x v="0"/>
    <x v="2"/>
    <n v="18438960.200000003"/>
    <n v="175131206.40000001"/>
    <n v="0.10528654817740125"/>
  </r>
  <r>
    <x v="0"/>
    <x v="3"/>
    <n v="20155107.82"/>
    <n v="180980048.66999999"/>
    <n v="0.11136646259141489"/>
  </r>
  <r>
    <x v="1"/>
    <x v="0"/>
    <n v="66138863.120000005"/>
    <n v="169720733.30000001"/>
    <n v="0.38969230119394022"/>
  </r>
  <r>
    <x v="1"/>
    <x v="1"/>
    <n v="69666572.9551"/>
    <n v="170681126.09"/>
    <n v="0.40816799461684405"/>
  </r>
  <r>
    <x v="1"/>
    <x v="2"/>
    <n v="71760878.700000018"/>
    <n v="175131206.40000001"/>
    <n v="0.40975494987511268"/>
  </r>
  <r>
    <x v="1"/>
    <x v="3"/>
    <n v="74385998.069999993"/>
    <n v="180980048.66999999"/>
    <n v="0.41101767082423452"/>
  </r>
  <r>
    <x v="2"/>
    <x v="0"/>
    <n v="33041828.830000002"/>
    <n v="169720733.30000001"/>
    <n v="0.19468351442716753"/>
  </r>
  <r>
    <x v="2"/>
    <x v="1"/>
    <n v="34136555.31000001"/>
    <n v="170681126.09"/>
    <n v="0.20000193396896054"/>
  </r>
  <r>
    <x v="2"/>
    <x v="2"/>
    <n v="34770547.710000001"/>
    <n v="175131206.40000001"/>
    <n v="0.19853998853056493"/>
  </r>
  <r>
    <x v="2"/>
    <x v="3"/>
    <n v="36267915.090000004"/>
    <n v="180980048.66999999"/>
    <n v="0.20039731095514909"/>
  </r>
  <r>
    <x v="3"/>
    <x v="0"/>
    <n v="846632.88"/>
    <n v="169720733.30000001"/>
    <n v="4.9883880627800701E-3"/>
  </r>
  <r>
    <x v="3"/>
    <x v="1"/>
    <n v="563841.64"/>
    <n v="170681126.09"/>
    <n v="3.3034797280555015E-3"/>
  </r>
  <r>
    <x v="3"/>
    <x v="2"/>
    <n v="493929.6100000001"/>
    <n v="175131206.40000001"/>
    <n v="2.8203403616821089E-3"/>
  </r>
  <r>
    <x v="3"/>
    <x v="3"/>
    <n v="570907.36"/>
    <n v="180980048.66999999"/>
    <n v="3.1545320282292308E-3"/>
  </r>
  <r>
    <x v="4"/>
    <x v="0"/>
    <n v="790084.91"/>
    <n v="169720733.30000001"/>
    <n v="4.6552056112286432E-3"/>
  </r>
  <r>
    <x v="4"/>
    <x v="1"/>
    <n v="787586.4099999998"/>
    <n v="170681126.09"/>
    <n v="4.6143731767079284E-3"/>
  </r>
  <r>
    <x v="4"/>
    <x v="2"/>
    <n v="808254.57"/>
    <n v="175131206.40000001"/>
    <n v="4.615137339680885E-3"/>
  </r>
  <r>
    <x v="4"/>
    <x v="3"/>
    <n v="1118036.43"/>
    <n v="180980048.66999999"/>
    <n v="6.1776778060140414E-3"/>
  </r>
  <r>
    <x v="5"/>
    <x v="0"/>
    <n v="412263.66000000003"/>
    <n v="169720733.30000001"/>
    <n v="2.429070697398407E-3"/>
  </r>
  <r>
    <x v="5"/>
    <x v="1"/>
    <n v="440101.25"/>
    <n v="170681126.09"/>
    <n v="2.5784998030065434E-3"/>
  </r>
  <r>
    <x v="5"/>
    <x v="2"/>
    <n v="439834.44"/>
    <n v="175131206.40000001"/>
    <n v="2.5114566903366E-3"/>
  </r>
  <r>
    <x v="5"/>
    <x v="3"/>
    <n v="466036.4"/>
    <n v="180980048.66999999"/>
    <n v="2.5750705860941242E-3"/>
  </r>
  <r>
    <x v="6"/>
    <x v="0"/>
    <n v="1172230.1599999997"/>
    <n v="169720733.30000001"/>
    <n v="6.9068176716391766E-3"/>
  </r>
  <r>
    <x v="6"/>
    <x v="1"/>
    <n v="1225436.5899999987"/>
    <n v="170681126.09"/>
    <n v="7.1796842338257543E-3"/>
  </r>
  <r>
    <x v="6"/>
    <x v="2"/>
    <n v="1258711.6299999999"/>
    <n v="175131206.40000001"/>
    <n v="7.1872492394365181E-3"/>
  </r>
  <r>
    <x v="6"/>
    <x v="3"/>
    <n v="1307798.55"/>
    <n v="180980048.66999999"/>
    <n v="7.2262028859581481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9343DB-EC57-4EF6-9F62-596DED408D21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I5:Q11" firstHeaderRow="1" firstDataRow="2" firstDataCol="1"/>
  <pivotFields count="5">
    <pivotField axis="axisCol" showAll="0">
      <items count="8">
        <item x="5"/>
        <item x="3"/>
        <item x="2"/>
        <item x="1"/>
        <item x="0"/>
        <item x="4"/>
        <item x="6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numFmtId="164" showAll="0"/>
    <pivotField numFmtId="164" showAll="0"/>
    <pivotField numFmtId="1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Retribución" fld="2" baseField="0" baseItem="0" numFmtId="164"/>
  </dataFields>
  <formats count="1">
    <format dxfId="7">
      <pivotArea outline="0" collapsedLevelsAreSubtotals="1" fieldPosition="0"/>
    </format>
  </format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no1" xr10:uid="{2F3F2AD1-C287-4CA7-B1FF-5111A58E152C}" sourceName="Ano">
  <pivotTables>
    <pivotTable tabId="1" name="TablaDinámica2"/>
  </pivotTables>
  <data>
    <tabular pivotCacheId="414787974">
      <items count="4">
        <i x="0" s="1"/>
        <i x="1" s="1"/>
        <i x="2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 1" xr10:uid="{ACA81C13-8BC6-477B-88BD-B4D48FF95AF6}" cache="SegmentaciónDeDatos_Ano1" caption="An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A9FAC4-F4D8-4425-9C5E-8AF051AC528C}" name="Tabla2" displayName="Tabla2" ref="A9:E37" totalsRowShown="0" headerRowDxfId="6" dataDxfId="5">
  <autoFilter ref="A9:E37" xr:uid="{7EA9FAC4-F4D8-4425-9C5E-8AF051AC528C}"/>
  <tableColumns count="5">
    <tableColumn id="1" xr3:uid="{1AFB8A2D-5569-466E-B2CB-5A0CAB792776}" name="Tipo de persoal/Custo" dataDxfId="4"/>
    <tableColumn id="2" xr3:uid="{48887D0E-DD7F-437E-9C99-DF185066C83C}" name="Ano" dataDxfId="3"/>
    <tableColumn id="3" xr3:uid="{EE616656-50CA-463E-B0D2-11345575C46E}" name="Retribución" dataDxfId="2"/>
    <tableColumn id="4" xr3:uid="{B4D73170-8355-482A-AFB9-8A4C18F8B475}" name="Orzamento total*" dataDxfId="1"/>
    <tableColumn id="5" xr3:uid="{EC8C0766-0333-4626-8765-F8BBF2CA7074}" name="% orzamento total" dataDxfId="0" dataCellStyle="Porcentaje">
      <calculatedColumnFormula>Tabla2[[#This Row],[Retribución]]/Tabla2[[#This Row],[Orzamento total*]]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E069-C0FF-4F85-8FA2-E2CB533D0467}">
  <dimension ref="A1:Q40"/>
  <sheetViews>
    <sheetView workbookViewId="0">
      <selection activeCell="D5" sqref="D5"/>
    </sheetView>
  </sheetViews>
  <sheetFormatPr baseColWidth="10" defaultRowHeight="15" x14ac:dyDescent="0.25"/>
  <cols>
    <col min="1" max="1" width="31" bestFit="1" customWidth="1"/>
    <col min="2" max="2" width="8.7109375" customWidth="1"/>
    <col min="3" max="3" width="14.140625" bestFit="1" customWidth="1"/>
    <col min="4" max="4" width="18.5703125" customWidth="1"/>
    <col min="5" max="5" width="19.140625" bestFit="1" customWidth="1"/>
    <col min="9" max="9" width="19.42578125" bestFit="1" customWidth="1"/>
    <col min="10" max="10" width="32" bestFit="1" customWidth="1"/>
    <col min="11" max="11" width="13.140625" bestFit="1" customWidth="1"/>
    <col min="12" max="13" width="15.140625" bestFit="1" customWidth="1"/>
    <col min="14" max="14" width="19.140625" bestFit="1" customWidth="1"/>
    <col min="15" max="15" width="30.140625" bestFit="1" customWidth="1"/>
    <col min="16" max="16" width="31" bestFit="1" customWidth="1"/>
    <col min="17" max="17" width="15.140625" bestFit="1" customWidth="1"/>
  </cols>
  <sheetData>
    <row r="1" spans="1:17" ht="63" customHeight="1" thickBot="1" x14ac:dyDescent="0.3">
      <c r="A1" s="6"/>
      <c r="B1" s="7"/>
      <c r="C1" s="6"/>
      <c r="D1" s="6"/>
      <c r="E1" s="6"/>
      <c r="F1" s="8"/>
      <c r="G1" s="8"/>
      <c r="H1" s="8"/>
      <c r="I1" s="8"/>
      <c r="J1" s="8"/>
      <c r="K1" s="8"/>
      <c r="L1" s="8"/>
      <c r="M1" s="31" t="s">
        <v>17</v>
      </c>
      <c r="N1" s="31"/>
      <c r="O1" s="31"/>
      <c r="P1" s="31"/>
    </row>
    <row r="3" spans="1:17" x14ac:dyDescent="0.25">
      <c r="A3" t="s">
        <v>19</v>
      </c>
    </row>
    <row r="4" spans="1:17" x14ac:dyDescent="0.25">
      <c r="A4" t="s">
        <v>18</v>
      </c>
    </row>
    <row r="5" spans="1:17" x14ac:dyDescent="0.25">
      <c r="A5" t="s">
        <v>30</v>
      </c>
      <c r="I5" s="3" t="s">
        <v>14</v>
      </c>
      <c r="J5" s="3" t="s">
        <v>16</v>
      </c>
    </row>
    <row r="6" spans="1:17" x14ac:dyDescent="0.25">
      <c r="A6" t="s">
        <v>29</v>
      </c>
      <c r="I6" s="3" t="s">
        <v>12</v>
      </c>
      <c r="J6" t="s">
        <v>7</v>
      </c>
      <c r="K6" t="s">
        <v>0</v>
      </c>
      <c r="L6" t="s">
        <v>6</v>
      </c>
      <c r="M6" t="s">
        <v>5</v>
      </c>
      <c r="N6" t="s">
        <v>4</v>
      </c>
      <c r="O6" t="s">
        <v>1</v>
      </c>
      <c r="P6" t="s">
        <v>8</v>
      </c>
      <c r="Q6" t="s">
        <v>13</v>
      </c>
    </row>
    <row r="7" spans="1:17" x14ac:dyDescent="0.25">
      <c r="I7" s="4">
        <v>2019</v>
      </c>
      <c r="J7" s="1">
        <v>412263.66000000003</v>
      </c>
      <c r="K7" s="1">
        <v>846632.88</v>
      </c>
      <c r="L7" s="1">
        <v>33041828.830000002</v>
      </c>
      <c r="M7" s="1">
        <v>66138863.120000005</v>
      </c>
      <c r="N7" s="1">
        <v>17600789.84</v>
      </c>
      <c r="O7" s="1">
        <v>790084.91</v>
      </c>
      <c r="P7" s="1">
        <v>1172230.1599999997</v>
      </c>
      <c r="Q7" s="1">
        <v>120002693.40000001</v>
      </c>
    </row>
    <row r="8" spans="1:17" x14ac:dyDescent="0.25">
      <c r="I8" s="4">
        <v>2020</v>
      </c>
      <c r="J8" s="1">
        <v>440101.25</v>
      </c>
      <c r="K8" s="1">
        <v>563841.64</v>
      </c>
      <c r="L8" s="1">
        <v>34136555.31000001</v>
      </c>
      <c r="M8" s="1">
        <v>69666572.9551</v>
      </c>
      <c r="N8" s="1">
        <v>17900266.91</v>
      </c>
      <c r="O8" s="1">
        <v>787586.4099999998</v>
      </c>
      <c r="P8" s="1">
        <v>1225436.5899999987</v>
      </c>
      <c r="Q8" s="1">
        <v>124720361.06510001</v>
      </c>
    </row>
    <row r="9" spans="1:17" x14ac:dyDescent="0.25">
      <c r="A9" s="2" t="s">
        <v>9</v>
      </c>
      <c r="B9" s="2" t="s">
        <v>2</v>
      </c>
      <c r="C9" s="2" t="s">
        <v>3</v>
      </c>
      <c r="D9" s="2" t="s">
        <v>10</v>
      </c>
      <c r="E9" s="2" t="s">
        <v>15</v>
      </c>
      <c r="I9" s="4">
        <v>2021</v>
      </c>
      <c r="J9" s="1">
        <v>439834.44</v>
      </c>
      <c r="K9" s="1">
        <v>493929.6100000001</v>
      </c>
      <c r="L9" s="1">
        <v>34770547.710000001</v>
      </c>
      <c r="M9" s="1">
        <v>71760878.700000018</v>
      </c>
      <c r="N9" s="1">
        <v>18438960.200000003</v>
      </c>
      <c r="O9" s="1">
        <v>808254.57</v>
      </c>
      <c r="P9" s="1">
        <v>1258711.6299999999</v>
      </c>
      <c r="Q9" s="1">
        <v>127971116.86</v>
      </c>
    </row>
    <row r="10" spans="1:17" x14ac:dyDescent="0.25">
      <c r="A10" s="1" t="s">
        <v>4</v>
      </c>
      <c r="B10">
        <v>2019</v>
      </c>
      <c r="C10" s="1">
        <v>17600789.84</v>
      </c>
      <c r="D10" s="1">
        <v>169720733.30000001</v>
      </c>
      <c r="E10" s="5">
        <f>Tabla2[[#This Row],[Retribución]]/Tabla2[[#This Row],[Orzamento total*]]</f>
        <v>0.10370441782671698</v>
      </c>
      <c r="I10" s="4">
        <v>2022</v>
      </c>
      <c r="J10" s="1">
        <v>466036.4</v>
      </c>
      <c r="K10" s="1">
        <v>570907.36</v>
      </c>
      <c r="L10" s="1">
        <v>36267915.090000004</v>
      </c>
      <c r="M10" s="1">
        <v>74385998.069999993</v>
      </c>
      <c r="N10" s="1">
        <v>20155107.82</v>
      </c>
      <c r="O10" s="1">
        <v>1118036.43</v>
      </c>
      <c r="P10" s="1">
        <v>1307798.55</v>
      </c>
      <c r="Q10" s="1">
        <v>134271799.72</v>
      </c>
    </row>
    <row r="11" spans="1:17" x14ac:dyDescent="0.25">
      <c r="A11" s="1" t="s">
        <v>4</v>
      </c>
      <c r="B11">
        <v>2020</v>
      </c>
      <c r="C11" s="1">
        <v>17900266.91</v>
      </c>
      <c r="D11" s="1">
        <v>170681126.09</v>
      </c>
      <c r="E11" s="5">
        <f>Tabla2[[#This Row],[Retribución]]/Tabla2[[#This Row],[Orzamento total*]]</f>
        <v>0.10487549104029936</v>
      </c>
      <c r="I11" s="4" t="s">
        <v>13</v>
      </c>
      <c r="J11" s="1">
        <v>1758235.75</v>
      </c>
      <c r="K11" s="1">
        <v>2475311.4900000002</v>
      </c>
      <c r="L11" s="1">
        <v>138216846.94000003</v>
      </c>
      <c r="M11" s="1">
        <v>281952312.84510005</v>
      </c>
      <c r="N11" s="1">
        <v>74095124.770000011</v>
      </c>
      <c r="O11" s="1">
        <v>3503962.3199999994</v>
      </c>
      <c r="P11" s="1">
        <v>4964176.9299999978</v>
      </c>
      <c r="Q11" s="1">
        <v>506965971.04509997</v>
      </c>
    </row>
    <row r="12" spans="1:17" x14ac:dyDescent="0.25">
      <c r="A12" s="1" t="s">
        <v>4</v>
      </c>
      <c r="B12">
        <v>2021</v>
      </c>
      <c r="C12" s="1">
        <v>18438960.200000003</v>
      </c>
      <c r="D12" s="1">
        <v>175131206.40000001</v>
      </c>
      <c r="E12" s="5">
        <f>Tabla2[[#This Row],[Retribución]]/Tabla2[[#This Row],[Orzamento total*]]</f>
        <v>0.10528654817740125</v>
      </c>
    </row>
    <row r="13" spans="1:17" x14ac:dyDescent="0.25">
      <c r="A13" s="1" t="s">
        <v>4</v>
      </c>
      <c r="B13">
        <v>2022</v>
      </c>
      <c r="C13" s="1">
        <v>20155107.82</v>
      </c>
      <c r="D13" s="1">
        <v>180980048.66999999</v>
      </c>
      <c r="E13" s="5">
        <f>Tabla2[[#This Row],[Retribución]]/Tabla2[[#This Row],[Orzamento total*]]</f>
        <v>0.11136646259141489</v>
      </c>
    </row>
    <row r="14" spans="1:17" x14ac:dyDescent="0.25">
      <c r="A14" s="1" t="s">
        <v>5</v>
      </c>
      <c r="B14">
        <v>2019</v>
      </c>
      <c r="C14" s="1">
        <v>66138863.120000005</v>
      </c>
      <c r="D14" s="1">
        <v>169720733.30000001</v>
      </c>
      <c r="E14" s="5">
        <f>Tabla2[[#This Row],[Retribución]]/Tabla2[[#This Row],[Orzamento total*]]</f>
        <v>0.38969230119394022</v>
      </c>
    </row>
    <row r="15" spans="1:17" x14ac:dyDescent="0.25">
      <c r="A15" s="1" t="s">
        <v>5</v>
      </c>
      <c r="B15">
        <v>2020</v>
      </c>
      <c r="C15" s="1">
        <v>69666572.9551</v>
      </c>
      <c r="D15" s="1">
        <v>170681126.09</v>
      </c>
      <c r="E15" s="5">
        <f>Tabla2[[#This Row],[Retribución]]/Tabla2[[#This Row],[Orzamento total*]]</f>
        <v>0.40816799461684405</v>
      </c>
    </row>
    <row r="16" spans="1:17" x14ac:dyDescent="0.25">
      <c r="A16" s="1" t="s">
        <v>5</v>
      </c>
      <c r="B16">
        <v>2021</v>
      </c>
      <c r="C16" s="1">
        <v>71760878.700000018</v>
      </c>
      <c r="D16" s="1">
        <v>175131206.40000001</v>
      </c>
      <c r="E16" s="5">
        <f>Tabla2[[#This Row],[Retribución]]/Tabla2[[#This Row],[Orzamento total*]]</f>
        <v>0.40975494987511268</v>
      </c>
    </row>
    <row r="17" spans="1:5" x14ac:dyDescent="0.25">
      <c r="A17" s="1" t="s">
        <v>5</v>
      </c>
      <c r="B17">
        <v>2022</v>
      </c>
      <c r="C17" s="1">
        <v>74385998.069999993</v>
      </c>
      <c r="D17" s="1">
        <v>180980048.66999999</v>
      </c>
      <c r="E17" s="5">
        <f>Tabla2[[#This Row],[Retribución]]/Tabla2[[#This Row],[Orzamento total*]]</f>
        <v>0.41101767082423452</v>
      </c>
    </row>
    <row r="18" spans="1:5" x14ac:dyDescent="0.25">
      <c r="A18" s="1" t="s">
        <v>6</v>
      </c>
      <c r="B18">
        <v>2019</v>
      </c>
      <c r="C18" s="1">
        <v>33041828.830000002</v>
      </c>
      <c r="D18" s="1">
        <v>169720733.30000001</v>
      </c>
      <c r="E18" s="5">
        <f>Tabla2[[#This Row],[Retribución]]/Tabla2[[#This Row],[Orzamento total*]]</f>
        <v>0.19468351442716753</v>
      </c>
    </row>
    <row r="19" spans="1:5" x14ac:dyDescent="0.25">
      <c r="A19" s="1" t="s">
        <v>6</v>
      </c>
      <c r="B19">
        <v>2020</v>
      </c>
      <c r="C19" s="1">
        <v>34136555.31000001</v>
      </c>
      <c r="D19" s="1">
        <v>170681126.09</v>
      </c>
      <c r="E19" s="5">
        <f>Tabla2[[#This Row],[Retribución]]/Tabla2[[#This Row],[Orzamento total*]]</f>
        <v>0.20000193396896054</v>
      </c>
    </row>
    <row r="20" spans="1:5" x14ac:dyDescent="0.25">
      <c r="A20" s="1" t="s">
        <v>6</v>
      </c>
      <c r="B20">
        <v>2021</v>
      </c>
      <c r="C20" s="1">
        <v>34770547.710000001</v>
      </c>
      <c r="D20" s="1">
        <v>175131206.40000001</v>
      </c>
      <c r="E20" s="5">
        <f>Tabla2[[#This Row],[Retribución]]/Tabla2[[#This Row],[Orzamento total*]]</f>
        <v>0.19853998853056493</v>
      </c>
    </row>
    <row r="21" spans="1:5" x14ac:dyDescent="0.25">
      <c r="A21" s="1" t="s">
        <v>6</v>
      </c>
      <c r="B21">
        <v>2022</v>
      </c>
      <c r="C21" s="1">
        <v>36267915.090000004</v>
      </c>
      <c r="D21" s="1">
        <v>180980048.66999999</v>
      </c>
      <c r="E21" s="5">
        <f>Tabla2[[#This Row],[Retribución]]/Tabla2[[#This Row],[Orzamento total*]]</f>
        <v>0.20039731095514909</v>
      </c>
    </row>
    <row r="22" spans="1:5" x14ac:dyDescent="0.25">
      <c r="A22" s="1" t="s">
        <v>0</v>
      </c>
      <c r="B22">
        <v>2019</v>
      </c>
      <c r="C22" s="1">
        <v>846632.88</v>
      </c>
      <c r="D22" s="1">
        <v>169720733.30000001</v>
      </c>
      <c r="E22" s="5">
        <f>Tabla2[[#This Row],[Retribución]]/Tabla2[[#This Row],[Orzamento total*]]</f>
        <v>4.9883880627800701E-3</v>
      </c>
    </row>
    <row r="23" spans="1:5" x14ac:dyDescent="0.25">
      <c r="A23" s="1" t="s">
        <v>0</v>
      </c>
      <c r="B23">
        <v>2020</v>
      </c>
      <c r="C23" s="1">
        <v>563841.64</v>
      </c>
      <c r="D23" s="1">
        <v>170681126.09</v>
      </c>
      <c r="E23" s="5">
        <f>Tabla2[[#This Row],[Retribución]]/Tabla2[[#This Row],[Orzamento total*]]</f>
        <v>3.3034797280555015E-3</v>
      </c>
    </row>
    <row r="24" spans="1:5" x14ac:dyDescent="0.25">
      <c r="A24" s="1" t="s">
        <v>0</v>
      </c>
      <c r="B24">
        <v>2021</v>
      </c>
      <c r="C24" s="1">
        <v>493929.6100000001</v>
      </c>
      <c r="D24" s="1">
        <v>175131206.40000001</v>
      </c>
      <c r="E24" s="5">
        <f>Tabla2[[#This Row],[Retribución]]/Tabla2[[#This Row],[Orzamento total*]]</f>
        <v>2.8203403616821089E-3</v>
      </c>
    </row>
    <row r="25" spans="1:5" x14ac:dyDescent="0.25">
      <c r="A25" s="1" t="s">
        <v>0</v>
      </c>
      <c r="B25">
        <v>2022</v>
      </c>
      <c r="C25" s="1">
        <v>570907.36</v>
      </c>
      <c r="D25" s="1">
        <v>180980048.66999999</v>
      </c>
      <c r="E25" s="5">
        <f>Tabla2[[#This Row],[Retribución]]/Tabla2[[#This Row],[Orzamento total*]]</f>
        <v>3.1545320282292308E-3</v>
      </c>
    </row>
    <row r="26" spans="1:5" x14ac:dyDescent="0.25">
      <c r="A26" s="1" t="s">
        <v>1</v>
      </c>
      <c r="B26">
        <v>2019</v>
      </c>
      <c r="C26" s="1">
        <v>790084.91</v>
      </c>
      <c r="D26" s="1">
        <v>169720733.30000001</v>
      </c>
      <c r="E26" s="5">
        <f>Tabla2[[#This Row],[Retribución]]/Tabla2[[#This Row],[Orzamento total*]]</f>
        <v>4.6552056112286432E-3</v>
      </c>
    </row>
    <row r="27" spans="1:5" x14ac:dyDescent="0.25">
      <c r="A27" s="1" t="s">
        <v>1</v>
      </c>
      <c r="B27">
        <v>2020</v>
      </c>
      <c r="C27" s="1">
        <v>787586.4099999998</v>
      </c>
      <c r="D27" s="1">
        <v>170681126.09</v>
      </c>
      <c r="E27" s="5">
        <f>Tabla2[[#This Row],[Retribución]]/Tabla2[[#This Row],[Orzamento total*]]</f>
        <v>4.6143731767079284E-3</v>
      </c>
    </row>
    <row r="28" spans="1:5" x14ac:dyDescent="0.25">
      <c r="A28" s="1" t="s">
        <v>1</v>
      </c>
      <c r="B28">
        <v>2021</v>
      </c>
      <c r="C28" s="1">
        <v>808254.57</v>
      </c>
      <c r="D28" s="1">
        <v>175131206.40000001</v>
      </c>
      <c r="E28" s="5">
        <f>Tabla2[[#This Row],[Retribución]]/Tabla2[[#This Row],[Orzamento total*]]</f>
        <v>4.615137339680885E-3</v>
      </c>
    </row>
    <row r="29" spans="1:5" x14ac:dyDescent="0.25">
      <c r="A29" s="1" t="s">
        <v>1</v>
      </c>
      <c r="B29">
        <v>2022</v>
      </c>
      <c r="C29" s="1">
        <v>932302.93452054798</v>
      </c>
      <c r="D29" s="1">
        <v>180980048.66999999</v>
      </c>
      <c r="E29" s="5">
        <f>Tabla2[[#This Row],[Retribución]]/Tabla2[[#This Row],[Orzamento total*]]</f>
        <v>5.1514127737942771E-3</v>
      </c>
    </row>
    <row r="30" spans="1:5" x14ac:dyDescent="0.25">
      <c r="A30" s="1" t="s">
        <v>7</v>
      </c>
      <c r="B30">
        <v>2019</v>
      </c>
      <c r="C30" s="1">
        <v>412263.66000000003</v>
      </c>
      <c r="D30" s="1">
        <v>169720733.30000001</v>
      </c>
      <c r="E30" s="5">
        <f>Tabla2[[#This Row],[Retribución]]/Tabla2[[#This Row],[Orzamento total*]]</f>
        <v>2.429070697398407E-3</v>
      </c>
    </row>
    <row r="31" spans="1:5" x14ac:dyDescent="0.25">
      <c r="A31" s="1" t="s">
        <v>7</v>
      </c>
      <c r="B31">
        <v>2020</v>
      </c>
      <c r="C31" s="1">
        <v>440101.25</v>
      </c>
      <c r="D31" s="1">
        <v>170681126.09</v>
      </c>
      <c r="E31" s="5">
        <f>Tabla2[[#This Row],[Retribución]]/Tabla2[[#This Row],[Orzamento total*]]</f>
        <v>2.5784998030065434E-3</v>
      </c>
    </row>
    <row r="32" spans="1:5" x14ac:dyDescent="0.25">
      <c r="A32" s="1" t="s">
        <v>7</v>
      </c>
      <c r="B32">
        <v>2021</v>
      </c>
      <c r="C32" s="1">
        <v>439834.44</v>
      </c>
      <c r="D32" s="1">
        <v>175131206.40000001</v>
      </c>
      <c r="E32" s="5">
        <f>Tabla2[[#This Row],[Retribución]]/Tabla2[[#This Row],[Orzamento total*]]</f>
        <v>2.5114566903366E-3</v>
      </c>
    </row>
    <row r="33" spans="1:5" x14ac:dyDescent="0.25">
      <c r="A33" s="1" t="s">
        <v>7</v>
      </c>
      <c r="B33">
        <v>2022</v>
      </c>
      <c r="C33" s="1">
        <v>466036.4</v>
      </c>
      <c r="D33" s="1">
        <v>180980048.66999999</v>
      </c>
      <c r="E33" s="5">
        <f>Tabla2[[#This Row],[Retribución]]/Tabla2[[#This Row],[Orzamento total*]]</f>
        <v>2.5750705860941242E-3</v>
      </c>
    </row>
    <row r="34" spans="1:5" x14ac:dyDescent="0.25">
      <c r="A34" s="1" t="s">
        <v>8</v>
      </c>
      <c r="B34">
        <v>2019</v>
      </c>
      <c r="C34" s="1">
        <v>1172230.1599999997</v>
      </c>
      <c r="D34" s="1">
        <v>169720733.30000001</v>
      </c>
      <c r="E34" s="5">
        <f>Tabla2[[#This Row],[Retribución]]/Tabla2[[#This Row],[Orzamento total*]]</f>
        <v>6.9068176716391766E-3</v>
      </c>
    </row>
    <row r="35" spans="1:5" x14ac:dyDescent="0.25">
      <c r="A35" s="1" t="s">
        <v>8</v>
      </c>
      <c r="B35">
        <v>2020</v>
      </c>
      <c r="C35" s="1">
        <v>1225436.5899999987</v>
      </c>
      <c r="D35" s="1">
        <v>170681126.09</v>
      </c>
      <c r="E35" s="5">
        <f>Tabla2[[#This Row],[Retribución]]/Tabla2[[#This Row],[Orzamento total*]]</f>
        <v>7.1796842338257543E-3</v>
      </c>
    </row>
    <row r="36" spans="1:5" x14ac:dyDescent="0.25">
      <c r="A36" s="1" t="s">
        <v>8</v>
      </c>
      <c r="B36">
        <v>2021</v>
      </c>
      <c r="C36" s="1">
        <v>1258711.6299999999</v>
      </c>
      <c r="D36" s="1">
        <v>175131206.40000001</v>
      </c>
      <c r="E36" s="5">
        <f>Tabla2[[#This Row],[Retribución]]/Tabla2[[#This Row],[Orzamento total*]]</f>
        <v>7.1872492394365181E-3</v>
      </c>
    </row>
    <row r="37" spans="1:5" x14ac:dyDescent="0.25">
      <c r="A37" s="1" t="s">
        <v>8</v>
      </c>
      <c r="B37">
        <v>2022</v>
      </c>
      <c r="C37" s="1">
        <v>1307798.55</v>
      </c>
      <c r="D37" s="1">
        <v>180980048.66999999</v>
      </c>
      <c r="E37" s="5">
        <f>Tabla2[[#This Row],[Retribución]]/Tabla2[[#This Row],[Orzamento total*]]</f>
        <v>7.2262028859581481E-3</v>
      </c>
    </row>
    <row r="40" spans="1:5" x14ac:dyDescent="0.25">
      <c r="A40" t="s">
        <v>11</v>
      </c>
    </row>
  </sheetData>
  <mergeCells count="1">
    <mergeCell ref="M1:P1"/>
  </mergeCell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E888C-13D6-4A4C-BFDE-EC68948C9FC3}">
  <dimension ref="A1:AE32"/>
  <sheetViews>
    <sheetView tabSelected="1" workbookViewId="0">
      <selection activeCell="J14" sqref="J14"/>
    </sheetView>
  </sheetViews>
  <sheetFormatPr baseColWidth="10" defaultRowHeight="15" x14ac:dyDescent="0.25"/>
  <cols>
    <col min="2" max="2" width="16.7109375" bestFit="1" customWidth="1"/>
    <col min="3" max="3" width="15.42578125" bestFit="1" customWidth="1"/>
    <col min="4" max="4" width="17.28515625" bestFit="1" customWidth="1"/>
    <col min="5" max="6" width="15.5703125" customWidth="1"/>
    <col min="7" max="7" width="11.5703125" customWidth="1"/>
    <col min="8" max="9" width="15.5703125" customWidth="1"/>
    <col min="10" max="10" width="18.28515625" bestFit="1" customWidth="1"/>
    <col min="11" max="11" width="10.140625" customWidth="1"/>
    <col min="15" max="15" width="16.7109375" bestFit="1" customWidth="1"/>
    <col min="16" max="16" width="15.42578125" bestFit="1" customWidth="1"/>
    <col min="17" max="17" width="18.28515625" bestFit="1" customWidth="1"/>
    <col min="22" max="22" width="15.7109375" bestFit="1" customWidth="1"/>
    <col min="23" max="23" width="15.42578125" bestFit="1" customWidth="1"/>
    <col min="24" max="24" width="18.28515625" bestFit="1" customWidth="1"/>
  </cols>
  <sheetData>
    <row r="1" spans="1:31" s="14" customFormat="1" ht="58.5" customHeight="1" thickBot="1" x14ac:dyDescent="0.25">
      <c r="A1" s="9"/>
      <c r="B1" s="7"/>
      <c r="C1" s="10"/>
      <c r="D1" s="11"/>
      <c r="E1" s="11"/>
      <c r="F1" s="11"/>
      <c r="G1" s="11"/>
      <c r="H1" s="11"/>
      <c r="I1" s="11"/>
      <c r="J1" s="11"/>
      <c r="K1" s="11"/>
      <c r="L1" s="11"/>
      <c r="M1" s="12"/>
      <c r="N1" s="10"/>
      <c r="O1" s="10"/>
      <c r="P1" s="11"/>
      <c r="Q1" s="10"/>
      <c r="R1" s="10"/>
      <c r="S1" s="10"/>
      <c r="T1" s="31" t="s">
        <v>17</v>
      </c>
      <c r="U1" s="31"/>
      <c r="V1" s="31"/>
      <c r="W1" s="31"/>
      <c r="X1" s="13"/>
      <c r="Y1" s="13"/>
      <c r="Z1" s="13"/>
      <c r="AA1" s="13"/>
    </row>
    <row r="2" spans="1:31" x14ac:dyDescent="0.25">
      <c r="H2" s="29"/>
    </row>
    <row r="3" spans="1:31" x14ac:dyDescent="0.25">
      <c r="A3" t="s">
        <v>19</v>
      </c>
    </row>
    <row r="4" spans="1:31" x14ac:dyDescent="0.25">
      <c r="A4" t="s">
        <v>18</v>
      </c>
    </row>
    <row r="5" spans="1:31" x14ac:dyDescent="0.25">
      <c r="A5" t="s">
        <v>30</v>
      </c>
    </row>
    <row r="6" spans="1:31" ht="15" customHeight="1" x14ac:dyDescent="0.25">
      <c r="A6" t="s">
        <v>20</v>
      </c>
      <c r="N6" s="30"/>
      <c r="O6" s="30"/>
      <c r="P6" s="30"/>
      <c r="Q6" s="30"/>
      <c r="R6" s="30"/>
      <c r="S6" s="30"/>
      <c r="T6" s="30"/>
      <c r="AB6" s="32"/>
      <c r="AC6" s="33"/>
      <c r="AD6" s="33"/>
      <c r="AE6" s="33"/>
    </row>
    <row r="7" spans="1:31" ht="15" customHeight="1" x14ac:dyDescent="0.25">
      <c r="N7" s="26"/>
      <c r="O7" s="26"/>
      <c r="P7" s="26"/>
      <c r="Q7" s="26"/>
      <c r="R7" s="26"/>
      <c r="S7" s="26"/>
      <c r="T7" s="26"/>
      <c r="AB7" s="26"/>
      <c r="AC7" s="27"/>
      <c r="AD7" s="27"/>
      <c r="AE7" s="27"/>
    </row>
    <row r="9" spans="1:31" x14ac:dyDescent="0.25">
      <c r="B9" s="34" t="s">
        <v>23</v>
      </c>
      <c r="C9" s="34"/>
      <c r="D9" s="34"/>
      <c r="E9" s="15"/>
      <c r="F9" s="15"/>
      <c r="H9" s="34" t="s">
        <v>25</v>
      </c>
      <c r="I9" s="34"/>
      <c r="J9" s="34"/>
      <c r="O9" s="34" t="s">
        <v>26</v>
      </c>
      <c r="P9" s="34"/>
      <c r="Q9" s="34"/>
      <c r="R9" s="16"/>
      <c r="S9" s="16"/>
      <c r="V9" s="34" t="s">
        <v>27</v>
      </c>
      <c r="W9" s="34"/>
      <c r="X9" s="34"/>
      <c r="Y9" s="15"/>
      <c r="Z9" s="15"/>
    </row>
    <row r="10" spans="1:31" x14ac:dyDescent="0.25">
      <c r="A10" s="17"/>
      <c r="B10" s="18" t="s">
        <v>22</v>
      </c>
      <c r="C10" s="19" t="s">
        <v>21</v>
      </c>
      <c r="D10" s="17" t="s">
        <v>24</v>
      </c>
      <c r="E10" s="17"/>
      <c r="F10" s="17"/>
      <c r="G10" s="28"/>
      <c r="H10" s="18" t="s">
        <v>22</v>
      </c>
      <c r="I10" s="19" t="s">
        <v>21</v>
      </c>
      <c r="J10" s="17" t="s">
        <v>24</v>
      </c>
      <c r="N10" s="17"/>
      <c r="O10" s="18" t="s">
        <v>28</v>
      </c>
      <c r="P10" s="19" t="s">
        <v>21</v>
      </c>
      <c r="Q10" s="17" t="s">
        <v>24</v>
      </c>
      <c r="R10" s="17"/>
      <c r="S10" s="17"/>
      <c r="U10" s="17"/>
      <c r="V10" s="18" t="s">
        <v>28</v>
      </c>
      <c r="W10" s="19" t="s">
        <v>21</v>
      </c>
      <c r="X10" s="17" t="s">
        <v>24</v>
      </c>
      <c r="Y10" s="17"/>
      <c r="Z10" s="17"/>
    </row>
    <row r="11" spans="1:31" x14ac:dyDescent="0.25">
      <c r="A11">
        <v>2019</v>
      </c>
      <c r="B11" s="22">
        <v>116781481.8</v>
      </c>
      <c r="C11" s="23">
        <v>169720733.30000001</v>
      </c>
      <c r="D11" s="25">
        <f>B11/C11</f>
        <v>0.68808023350674496</v>
      </c>
      <c r="G11" s="20">
        <v>2019</v>
      </c>
      <c r="H11" s="22">
        <v>33041828.830000002</v>
      </c>
      <c r="I11" s="23">
        <v>169720733.30000001</v>
      </c>
      <c r="J11" s="25">
        <f>H11/I11</f>
        <v>0.19468351442716753</v>
      </c>
      <c r="N11">
        <v>2019</v>
      </c>
      <c r="O11" s="22">
        <v>66138863.120000005</v>
      </c>
      <c r="P11" s="23">
        <v>169720733.30000001</v>
      </c>
      <c r="Q11" s="25">
        <f>O11/P11</f>
        <v>0.38969230119394022</v>
      </c>
      <c r="U11">
        <v>2019</v>
      </c>
      <c r="V11" s="22">
        <v>17600789.84</v>
      </c>
      <c r="W11" s="23">
        <v>169720733.30000001</v>
      </c>
      <c r="X11" s="25">
        <f>V11/W11</f>
        <v>0.10370441782671698</v>
      </c>
    </row>
    <row r="12" spans="1:31" x14ac:dyDescent="0.25">
      <c r="A12" s="20">
        <v>2020</v>
      </c>
      <c r="B12" s="24">
        <v>121703395.1751</v>
      </c>
      <c r="C12" s="23">
        <v>170681126.09</v>
      </c>
      <c r="D12" s="25">
        <f t="shared" ref="D12:D14" si="0">B12/C12</f>
        <v>0.7130454196261039</v>
      </c>
      <c r="G12" s="20">
        <v>2020</v>
      </c>
      <c r="H12" s="24">
        <v>34136555.31000001</v>
      </c>
      <c r="I12" s="23">
        <v>170681126.09</v>
      </c>
      <c r="J12" s="25">
        <f t="shared" ref="J12:J14" si="1">H12/I12</f>
        <v>0.20000193396896054</v>
      </c>
      <c r="N12" s="20">
        <v>2020</v>
      </c>
      <c r="O12" s="24">
        <v>69666572.9551</v>
      </c>
      <c r="P12" s="23">
        <v>170681126.09</v>
      </c>
      <c r="Q12" s="25">
        <f t="shared" ref="Q12:Q14" si="2">O12/P12</f>
        <v>0.40816799461684405</v>
      </c>
      <c r="U12" s="20">
        <v>2020</v>
      </c>
      <c r="V12" s="24">
        <v>17900266.91</v>
      </c>
      <c r="W12" s="23">
        <v>170681126.09</v>
      </c>
      <c r="X12" s="25">
        <f t="shared" ref="X12:X14" si="3">V12/W12</f>
        <v>0.10487549104029936</v>
      </c>
    </row>
    <row r="13" spans="1:31" x14ac:dyDescent="0.25">
      <c r="A13" s="20">
        <v>2021</v>
      </c>
      <c r="B13" s="24">
        <v>124970386.61000003</v>
      </c>
      <c r="C13" s="23">
        <v>175131206.40000001</v>
      </c>
      <c r="D13" s="25">
        <f t="shared" si="0"/>
        <v>0.71358148658307896</v>
      </c>
      <c r="G13" s="20">
        <v>2021</v>
      </c>
      <c r="H13" s="24">
        <v>34770547.710000001</v>
      </c>
      <c r="I13" s="23">
        <v>175131206.40000001</v>
      </c>
      <c r="J13" s="25">
        <f t="shared" si="1"/>
        <v>0.19853998853056493</v>
      </c>
      <c r="N13" s="20">
        <v>2021</v>
      </c>
      <c r="O13" s="24">
        <v>71760878.700000018</v>
      </c>
      <c r="P13" s="23">
        <v>175131206.40000001</v>
      </c>
      <c r="Q13" s="25">
        <f t="shared" si="2"/>
        <v>0.40975494987511268</v>
      </c>
      <c r="U13" s="20">
        <v>2021</v>
      </c>
      <c r="V13" s="24">
        <v>18438960.200000003</v>
      </c>
      <c r="W13" s="23">
        <v>175131206.40000001</v>
      </c>
      <c r="X13" s="25">
        <f t="shared" si="3"/>
        <v>0.10528654817740125</v>
      </c>
    </row>
    <row r="14" spans="1:31" x14ac:dyDescent="0.25">
      <c r="A14" s="20">
        <v>2022</v>
      </c>
      <c r="B14" s="24">
        <v>131379928.34</v>
      </c>
      <c r="C14" s="23">
        <v>180980048.66999999</v>
      </c>
      <c r="D14" s="25">
        <f t="shared" si="0"/>
        <v>0.72593597639902774</v>
      </c>
      <c r="G14" s="20">
        <v>2022</v>
      </c>
      <c r="H14" s="24">
        <v>36267915.090000004</v>
      </c>
      <c r="I14" s="23">
        <v>180980048.66999999</v>
      </c>
      <c r="J14" s="25">
        <f t="shared" si="1"/>
        <v>0.20039731095514909</v>
      </c>
      <c r="N14" s="20">
        <v>2022</v>
      </c>
      <c r="O14" s="24">
        <v>74385998.069999993</v>
      </c>
      <c r="P14" s="23">
        <v>180980048.66999999</v>
      </c>
      <c r="Q14" s="25">
        <f t="shared" si="2"/>
        <v>0.41101767082423452</v>
      </c>
      <c r="U14" s="20">
        <v>2022</v>
      </c>
      <c r="V14" s="24">
        <v>20155107.82</v>
      </c>
      <c r="W14" s="23">
        <v>180980048.66999999</v>
      </c>
      <c r="X14" s="25">
        <f t="shared" si="3"/>
        <v>0.11136646259141489</v>
      </c>
    </row>
    <row r="16" spans="1:31" x14ac:dyDescent="0.25">
      <c r="W16" s="21"/>
    </row>
    <row r="32" spans="7:7" x14ac:dyDescent="0.25">
      <c r="G32" s="14"/>
    </row>
  </sheetData>
  <mergeCells count="6">
    <mergeCell ref="T1:W1"/>
    <mergeCell ref="AB6:AE6"/>
    <mergeCell ref="B9:D9"/>
    <mergeCell ref="H9:J9"/>
    <mergeCell ref="O9:Q9"/>
    <mergeCell ref="V9:X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persoal_datos globais</vt:lpstr>
      <vt:lpstr>Gastos persoal_evolucións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David Basalo Domínguez</cp:lastModifiedBy>
  <dcterms:created xsi:type="dcterms:W3CDTF">2022-06-06T11:50:10Z</dcterms:created>
  <dcterms:modified xsi:type="dcterms:W3CDTF">2023-07-05T07:36:50Z</dcterms:modified>
</cp:coreProperties>
</file>